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13.xml" ContentType="application/vnd.ms-excel.person+xml"/>
  <Override PartName="/xl/persons/person3.xml" ContentType="application/vnd.ms-excel.person+xml"/>
  <Override PartName="/xl/persons/person9.xml" ContentType="application/vnd.ms-excel.person+xml"/>
  <Override PartName="/xl/persons/person7.xml" ContentType="application/vnd.ms-excel.person+xml"/>
  <Override PartName="/xl/persons/person11.xml" ContentType="application/vnd.ms-excel.person+xml"/>
  <Override PartName="/xl/persons/person2.xml" ContentType="application/vnd.ms-excel.person+xml"/>
  <Override PartName="/xl/persons/person6.xml" ContentType="application/vnd.ms-excel.person+xml"/>
  <Override PartName="/xl/persons/person14.xml" ContentType="application/vnd.ms-excel.person+xml"/>
  <Override PartName="/xl/persons/person12.xml" ContentType="application/vnd.ms-excel.person+xml"/>
  <Override PartName="/xl/persons/person1.xml" ContentType="application/vnd.ms-excel.person+xml"/>
  <Override PartName="/xl/persons/person.xml" ContentType="application/vnd.ms-excel.person+xml"/>
  <Override PartName="/xl/persons/person8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xle\Desktop\2025 PCAA\"/>
    </mc:Choice>
  </mc:AlternateContent>
  <xr:revisionPtr revIDLastSave="0" documentId="13_ncr:1_{C21C0069-CD09-4C48-ABD8-54A50B595F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K26" i="1"/>
  <c r="E11" i="1"/>
  <c r="H26" i="1"/>
  <c r="E22" i="1"/>
  <c r="B36" i="1"/>
  <c r="E15" i="1"/>
  <c r="D3" i="1" l="1"/>
  <c r="J3" i="1"/>
</calcChain>
</file>

<file path=xl/sharedStrings.xml><?xml version="1.0" encoding="utf-8"?>
<sst xmlns="http://schemas.openxmlformats.org/spreadsheetml/2006/main" count="78" uniqueCount="73">
  <si>
    <t>INCOME RECEIVED</t>
  </si>
  <si>
    <t>Hangar Rent</t>
  </si>
  <si>
    <t>TOTAL:</t>
  </si>
  <si>
    <t>Fuel Flow</t>
  </si>
  <si>
    <t>PDM Avaition</t>
  </si>
  <si>
    <t>CLAIMS RECEIVED</t>
  </si>
  <si>
    <t>Greencastle Utilities</t>
  </si>
  <si>
    <t>-Paid-</t>
  </si>
  <si>
    <t>Restaurant Lease</t>
  </si>
  <si>
    <t>Modular Lease</t>
  </si>
  <si>
    <t>Modular Electric</t>
  </si>
  <si>
    <t>Government</t>
  </si>
  <si>
    <t>PDM Aviation</t>
  </si>
  <si>
    <t>Duke Energy</t>
  </si>
  <si>
    <t>Land Rent</t>
  </si>
  <si>
    <t>Metronet</t>
  </si>
  <si>
    <t>Jennifer Edwards</t>
  </si>
  <si>
    <t>CenterPoint Energy</t>
  </si>
  <si>
    <t>#5 Kleiss</t>
  </si>
  <si>
    <t>Exec G Dickehut</t>
  </si>
  <si>
    <t>Visa</t>
  </si>
  <si>
    <t>Local  Income Tax</t>
  </si>
  <si>
    <t>Hodgen 1/2 Year</t>
  </si>
  <si>
    <t xml:space="preserve">  </t>
  </si>
  <si>
    <t>Hotel S1 Bottorff</t>
  </si>
  <si>
    <t>Hotel S3 Mentgen</t>
  </si>
  <si>
    <t xml:space="preserve">                                                                                                      </t>
  </si>
  <si>
    <t>Headley Hardware</t>
  </si>
  <si>
    <t xml:space="preserve"> </t>
  </si>
  <si>
    <t>O4     Poore</t>
  </si>
  <si>
    <t xml:space="preserve">O2      Mc Carthy </t>
  </si>
  <si>
    <t>O1       Brezina</t>
  </si>
  <si>
    <t xml:space="preserve">Hotel N. Hoops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</si>
  <si>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</si>
  <si>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</t>
  </si>
  <si>
    <t xml:space="preserve">#3 Bottorff   </t>
  </si>
  <si>
    <t>#4 Clodfelter   Yearly  June</t>
  </si>
  <si>
    <t>#8 Eaton</t>
  </si>
  <si>
    <t xml:space="preserve">O10   Brown               </t>
  </si>
  <si>
    <t>O3      Mentgen</t>
  </si>
  <si>
    <t>#2 Hutchson</t>
  </si>
  <si>
    <t xml:space="preserve">#10 Hutcheson          </t>
  </si>
  <si>
    <t xml:space="preserve">Lind &amp; Felling   </t>
  </si>
  <si>
    <t>O5      Moon</t>
  </si>
  <si>
    <t xml:space="preserve">                        TOTAL:</t>
  </si>
  <si>
    <t xml:space="preserve">                           TOTAL:</t>
  </si>
  <si>
    <t xml:space="preserve">                       TOTAL:</t>
  </si>
  <si>
    <t xml:space="preserve">                    TOTAL:  </t>
  </si>
  <si>
    <t xml:space="preserve">Hotel Lease </t>
  </si>
  <si>
    <t>UnPaid-</t>
  </si>
  <si>
    <t xml:space="preserve">PHI                     </t>
  </si>
  <si>
    <t>O9     Indiana Flyers Club</t>
  </si>
  <si>
    <t>O6     Harris    Feb thur Dec</t>
  </si>
  <si>
    <t>Local Income Tax</t>
  </si>
  <si>
    <t>Fed. Grant</t>
  </si>
  <si>
    <t>#1 Hopkins    July thru Sept.</t>
  </si>
  <si>
    <t xml:space="preserve">Hotel S2 Lemon    </t>
  </si>
  <si>
    <t>Exec D Ridgway   August-Oct..</t>
  </si>
  <si>
    <t>Exec E Hurley</t>
  </si>
  <si>
    <t>#9 Monty Miller</t>
  </si>
  <si>
    <t xml:space="preserve">#7 Dan Miller      </t>
  </si>
  <si>
    <t>Hay Ground</t>
  </si>
  <si>
    <t>O8     Lastowski      Aug-Oct</t>
  </si>
  <si>
    <t>#11 Lastowsski      Aug- Oct</t>
  </si>
  <si>
    <t>O7     Runiyan     Sept- Nov.</t>
  </si>
  <si>
    <t>Putnam County Airport Authority- Treasurer's Report    October-6- 2025</t>
  </si>
  <si>
    <t>Baker's Septic</t>
  </si>
  <si>
    <t>Putnam Co. Gaming</t>
  </si>
  <si>
    <t>James Hardwick  DJ</t>
  </si>
  <si>
    <t>Dave's Heating &amp; Cooling</t>
  </si>
  <si>
    <t>Hammer &amp; Swigart Oct</t>
  </si>
  <si>
    <t>Hammer &amp; Swagart Sept</t>
  </si>
  <si>
    <t>Boo-Rob  Hanger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</si>
</sst>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44" fontId="2" fillId="0" borderId="0" xfId="1" applyFont="1"/>
    <xf numFmtId="44" fontId="3" fillId="0" borderId="0" xfId="1" applyFont="1"/>
    <xf numFmtId="44" fontId="2" fillId="0" borderId="0" xfId="1" applyFont="1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/>
    <xf numFmtId="44" fontId="6" fillId="0" borderId="0" xfId="1" applyFont="1"/>
    <xf numFmtId="44" fontId="5" fillId="0" borderId="0" xfId="1" applyFont="1"/>
    <xf numFmtId="44" fontId="5" fillId="0" borderId="0" xfId="1" applyFont="1" applyAlignment="1">
      <alignment horizontal="left"/>
    </xf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44" fontId="7" fillId="0" borderId="1" xfId="0" applyNumberFormat="1" applyFont="1" applyBorder="1" applyAlignment="1">
      <alignment vertical="center"/>
    </xf>
    <xf numFmtId="44" fontId="7" fillId="0" borderId="1" xfId="1" applyFont="1" applyBorder="1" applyAlignment="1">
      <alignment horizontal="left" vertical="center"/>
    </xf>
    <xf numFmtId="0" fontId="7" fillId="0" borderId="0" xfId="0" applyFont="1"/>
    <xf numFmtId="44" fontId="7" fillId="0" borderId="0" xfId="1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8" fillId="0" borderId="0" xfId="0" applyFont="1"/>
    <xf numFmtId="164" fontId="2" fillId="0" borderId="0" xfId="0" applyNumberFormat="1" applyFont="1"/>
    <xf numFmtId="0" fontId="3" fillId="0" borderId="0" xfId="0" applyFont="1" applyAlignment="1">
      <alignment horizontal="right"/>
    </xf>
    <xf numFmtId="4" fontId="2" fillId="0" borderId="0" xfId="0" applyNumberFormat="1" applyFont="1"/>
    <xf numFmtId="44" fontId="7" fillId="0" borderId="0" xfId="0" applyNumberFormat="1" applyFont="1"/>
    <xf numFmtId="0" fontId="10" fillId="0" borderId="0" xfId="0" applyFont="1"/>
    <xf numFmtId="43" fontId="2" fillId="0" borderId="0" xfId="2" applyFont="1" applyAlignment="1">
      <alignment vertical="center"/>
    </xf>
    <xf numFmtId="0" fontId="9" fillId="0" borderId="1" xfId="0" applyFont="1" applyBorder="1" applyAlignment="1">
      <alignment horizontal="left" vertical="center"/>
    </xf>
    <xf numFmtId="44" fontId="9" fillId="0" borderId="0" xfId="1" applyFont="1"/>
    <xf numFmtId="44" fontId="2" fillId="0" borderId="0" xfId="0" applyNumberFormat="1" applyFont="1"/>
    <xf numFmtId="0" fontId="3" fillId="0" borderId="0" xfId="0" applyFont="1"/>
    <xf numFmtId="44" fontId="2" fillId="0" borderId="0" xfId="1" applyFont="1" applyAlignment="1">
      <alignment horizontal="left" vertical="center"/>
    </xf>
    <xf numFmtId="44" fontId="2" fillId="0" borderId="0" xfId="1" applyFont="1" applyAlignment="1">
      <alignment vertical="center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13" Type="http://schemas.microsoft.com/office/2017/10/relationships/person" Target="persons/person5.xml"/><Relationship Id="rId18" Type="http://schemas.microsoft.com/office/2017/10/relationships/person" Target="persons/person10.xml"/><Relationship Id="rId3" Type="http://schemas.openxmlformats.org/officeDocument/2006/relationships/styles" Target="styles.xml"/><Relationship Id="rId21" Type="http://schemas.microsoft.com/office/2017/10/relationships/person" Target="persons/person13.xml"/><Relationship Id="rId12" Type="http://schemas.microsoft.com/office/2017/10/relationships/person" Target="persons/person3.xml"/><Relationship Id="rId17" Type="http://schemas.microsoft.com/office/2017/10/relationships/person" Target="persons/person9.xml"/><Relationship Id="rId2" Type="http://schemas.openxmlformats.org/officeDocument/2006/relationships/theme" Target="theme/theme1.xml"/><Relationship Id="rId16" Type="http://schemas.microsoft.com/office/2017/10/relationships/person" Target="persons/person7.xml"/><Relationship Id="rId20" Type="http://schemas.microsoft.com/office/2017/10/relationships/person" Target="persons/person11.xml"/><Relationship Id="rId1" Type="http://schemas.openxmlformats.org/officeDocument/2006/relationships/worksheet" Target="worksheets/sheet1.xml"/><Relationship Id="rId11" Type="http://schemas.microsoft.com/office/2017/10/relationships/person" Target="persons/person2.xml"/><Relationship Id="rId5" Type="http://schemas.openxmlformats.org/officeDocument/2006/relationships/calcChain" Target="calcChain.xml"/><Relationship Id="rId15" Type="http://schemas.microsoft.com/office/2017/10/relationships/person" Target="persons/person6.xml"/><Relationship Id="rId23" Type="http://schemas.microsoft.com/office/2017/10/relationships/person" Target="persons/person14.xml"/><Relationship Id="rId19" Type="http://schemas.microsoft.com/office/2017/10/relationships/person" Target="persons/person12.xml"/><Relationship Id="rId10" Type="http://schemas.microsoft.com/office/2017/10/relationships/person" Target="persons/person1.xml"/><Relationship Id="rId4" Type="http://schemas.openxmlformats.org/officeDocument/2006/relationships/sharedStrings" Target="sharedStrings.xml"/><Relationship Id="rId22" Type="http://schemas.microsoft.com/office/2017/10/relationships/person" Target="persons/person.xml"/><Relationship Id="rId14" Type="http://schemas.microsoft.com/office/2017/10/relationships/person" Target="persons/person8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3"/>
  <sheetViews>
    <sheetView tabSelected="1" zoomScale="117" zoomScaleNormal="117" workbookViewId="0">
      <selection activeCell="G15" sqref="G15"/>
    </sheetView>
  </sheetViews>
  <sheetFormatPr defaultColWidth="9.109375" defaultRowHeight="15.6" x14ac:dyDescent="0.3"/>
  <cols>
    <col min="1" max="1" width="28" style="1" customWidth="1"/>
    <col min="2" max="2" width="13.77734375" style="2" customWidth="1"/>
    <col min="3" max="3" width="3.88671875" style="1" customWidth="1"/>
    <col min="4" max="4" width="20.44140625" style="1" customWidth="1"/>
    <col min="5" max="5" width="16.44140625" style="1" customWidth="1"/>
    <col min="6" max="6" width="2.5546875" style="1" customWidth="1"/>
    <col min="7" max="7" width="23" style="1" customWidth="1"/>
    <col min="8" max="8" width="13.77734375" style="1" customWidth="1"/>
    <col min="9" max="9" width="3.44140625" style="1" customWidth="1"/>
    <col min="10" max="10" width="21.33203125" style="1" customWidth="1"/>
    <col min="11" max="11" width="14.5546875" style="1" customWidth="1"/>
    <col min="12" max="12" width="10.33203125" style="1" bestFit="1" customWidth="1"/>
    <col min="13" max="16384" width="9.109375" style="1"/>
  </cols>
  <sheetData>
    <row r="1" spans="1:12" x14ac:dyDescent="0.3">
      <c r="A1" s="36" t="s">
        <v>65</v>
      </c>
      <c r="B1" s="36"/>
      <c r="C1" s="36"/>
      <c r="D1" s="36"/>
      <c r="E1" s="36"/>
      <c r="F1" s="36"/>
    </row>
    <row r="2" spans="1:12" x14ac:dyDescent="0.3">
      <c r="A2" s="12"/>
      <c r="B2" s="13"/>
      <c r="C2" s="12"/>
      <c r="D2" s="12"/>
      <c r="E2" s="12"/>
      <c r="F2" s="12"/>
    </row>
    <row r="3" spans="1:12" s="5" customFormat="1" ht="15" customHeight="1" x14ac:dyDescent="0.3">
      <c r="A3" s="14"/>
      <c r="B3" s="37" t="s">
        <v>0</v>
      </c>
      <c r="C3" s="37"/>
      <c r="D3" s="15">
        <f>B36+E11+E22+E15+E26</f>
        <v>46958.85</v>
      </c>
      <c r="E3" s="15"/>
      <c r="F3" s="15"/>
      <c r="G3" s="14"/>
      <c r="H3" s="37" t="s">
        <v>5</v>
      </c>
      <c r="I3" s="37"/>
      <c r="J3" s="16">
        <f>+H26+K26</f>
        <v>20699.830000000002</v>
      </c>
      <c r="K3" s="30"/>
    </row>
    <row r="4" spans="1:12" ht="12" customHeight="1" x14ac:dyDescent="0.3">
      <c r="A4" s="17"/>
      <c r="B4" s="18"/>
      <c r="C4" s="17"/>
      <c r="D4" s="17"/>
      <c r="E4" s="17"/>
      <c r="F4" s="17"/>
      <c r="H4" s="2"/>
    </row>
    <row r="5" spans="1:12" x14ac:dyDescent="0.3">
      <c r="A5" s="39" t="s">
        <v>1</v>
      </c>
      <c r="B5" s="40"/>
      <c r="C5" s="40"/>
      <c r="D5" s="39"/>
      <c r="E5" s="40"/>
      <c r="F5" s="40"/>
      <c r="G5" s="38" t="s">
        <v>49</v>
      </c>
      <c r="H5" s="38"/>
      <c r="I5" s="7"/>
      <c r="J5" s="38" t="s">
        <v>7</v>
      </c>
      <c r="K5" s="38"/>
    </row>
    <row r="6" spans="1:12" x14ac:dyDescent="0.3">
      <c r="A6" s="20" t="s">
        <v>55</v>
      </c>
      <c r="C6" s="20"/>
      <c r="D6" s="1" t="s">
        <v>8</v>
      </c>
      <c r="E6" s="2">
        <v>1820</v>
      </c>
      <c r="F6" s="19"/>
      <c r="G6" s="1" t="s">
        <v>16</v>
      </c>
      <c r="H6" s="2">
        <v>250</v>
      </c>
      <c r="J6" s="1" t="s">
        <v>13</v>
      </c>
      <c r="K6" s="2">
        <v>2231.84</v>
      </c>
    </row>
    <row r="7" spans="1:12" x14ac:dyDescent="0.3">
      <c r="A7" s="20" t="s">
        <v>40</v>
      </c>
      <c r="B7" s="2">
        <v>125</v>
      </c>
      <c r="C7" s="20"/>
      <c r="D7" s="1" t="s">
        <v>48</v>
      </c>
      <c r="E7" s="2">
        <v>2080</v>
      </c>
      <c r="G7" s="1" t="s">
        <v>6</v>
      </c>
      <c r="H7" s="2">
        <v>711.43</v>
      </c>
      <c r="J7" s="1" t="s">
        <v>17</v>
      </c>
      <c r="K7" s="2">
        <v>395.54</v>
      </c>
    </row>
    <row r="8" spans="1:12" x14ac:dyDescent="0.3">
      <c r="A8" s="1" t="s">
        <v>35</v>
      </c>
      <c r="B8" s="2">
        <v>125</v>
      </c>
      <c r="D8" s="1" t="s">
        <v>9</v>
      </c>
      <c r="E8" s="2">
        <v>800</v>
      </c>
      <c r="G8" s="1" t="s">
        <v>12</v>
      </c>
      <c r="H8" s="2">
        <v>10035.85</v>
      </c>
      <c r="J8" s="1" t="s">
        <v>15</v>
      </c>
      <c r="K8" s="2">
        <v>93.03</v>
      </c>
    </row>
    <row r="9" spans="1:12" x14ac:dyDescent="0.3">
      <c r="A9" s="21" t="s">
        <v>36</v>
      </c>
      <c r="D9" s="1" t="s">
        <v>10</v>
      </c>
      <c r="E9" s="2">
        <v>13.7</v>
      </c>
      <c r="G9" s="1" t="s">
        <v>27</v>
      </c>
      <c r="H9" s="2"/>
      <c r="J9" s="1" t="s">
        <v>20</v>
      </c>
      <c r="K9" s="2">
        <v>700.14</v>
      </c>
    </row>
    <row r="10" spans="1:12" x14ac:dyDescent="0.3">
      <c r="A10" s="21" t="s">
        <v>18</v>
      </c>
      <c r="B10" s="2">
        <v>125</v>
      </c>
      <c r="D10" s="22"/>
      <c r="E10" s="2"/>
      <c r="G10" s="1" t="s">
        <v>42</v>
      </c>
      <c r="H10" s="2">
        <v>750</v>
      </c>
      <c r="K10" s="2"/>
      <c r="L10" s="26"/>
    </row>
    <row r="11" spans="1:12" ht="19.2" customHeight="1" x14ac:dyDescent="0.3">
      <c r="A11" s="21" t="s">
        <v>60</v>
      </c>
      <c r="B11" s="2">
        <v>125</v>
      </c>
      <c r="D11" s="33" t="s">
        <v>44</v>
      </c>
      <c r="E11" s="3">
        <f>SUM(E6:E10)</f>
        <v>4713.7</v>
      </c>
      <c r="G11" s="1" t="s">
        <v>69</v>
      </c>
      <c r="H11" s="2">
        <v>250</v>
      </c>
      <c r="J11" s="1" t="s">
        <v>71</v>
      </c>
      <c r="K11" s="2">
        <v>341</v>
      </c>
    </row>
    <row r="12" spans="1:12" ht="16.2" customHeight="1" x14ac:dyDescent="0.3">
      <c r="A12" s="1" t="s">
        <v>37</v>
      </c>
      <c r="B12" s="2">
        <v>125</v>
      </c>
      <c r="G12" s="1" t="s">
        <v>70</v>
      </c>
      <c r="H12" s="2">
        <v>341</v>
      </c>
      <c r="J12" s="1" t="s">
        <v>67</v>
      </c>
      <c r="K12" s="31">
        <v>1500</v>
      </c>
    </row>
    <row r="13" spans="1:12" x14ac:dyDescent="0.3">
      <c r="A13" s="1" t="s">
        <v>59</v>
      </c>
      <c r="B13" s="2">
        <v>125</v>
      </c>
      <c r="D13" s="23" t="s">
        <v>3</v>
      </c>
      <c r="E13" s="2"/>
      <c r="G13" s="1" t="s">
        <v>69</v>
      </c>
      <c r="H13" s="2">
        <v>1864</v>
      </c>
      <c r="J13" s="1" t="s">
        <v>66</v>
      </c>
      <c r="K13" s="2">
        <v>236</v>
      </c>
    </row>
    <row r="14" spans="1:12" x14ac:dyDescent="0.3">
      <c r="A14" s="1" t="s">
        <v>41</v>
      </c>
      <c r="B14" s="2">
        <v>125</v>
      </c>
      <c r="D14" s="1" t="s">
        <v>4</v>
      </c>
      <c r="E14" s="2">
        <v>446.48</v>
      </c>
      <c r="G14" s="2"/>
      <c r="H14" s="2"/>
      <c r="J14" s="1" t="s">
        <v>68</v>
      </c>
      <c r="K14" s="2">
        <v>1000</v>
      </c>
      <c r="L14" s="32"/>
    </row>
    <row r="15" spans="1:12" x14ac:dyDescent="0.3">
      <c r="A15" s="1" t="s">
        <v>63</v>
      </c>
      <c r="D15" s="25" t="s">
        <v>2</v>
      </c>
      <c r="E15" s="3">
        <f>SUM(E14)</f>
        <v>446.48</v>
      </c>
      <c r="H15" s="2"/>
      <c r="K15" s="2"/>
    </row>
    <row r="16" spans="1:12" x14ac:dyDescent="0.3">
      <c r="A16" s="24" t="s">
        <v>57</v>
      </c>
      <c r="D16" s="25"/>
      <c r="E16" s="3"/>
      <c r="H16" s="2"/>
      <c r="K16" s="2"/>
    </row>
    <row r="17" spans="1:11" x14ac:dyDescent="0.3">
      <c r="A17" s="1" t="s">
        <v>58</v>
      </c>
      <c r="D17" s="25"/>
      <c r="E17" s="3"/>
      <c r="H17" s="2"/>
      <c r="J17" s="17" t="s">
        <v>23</v>
      </c>
      <c r="K17" s="18"/>
    </row>
    <row r="18" spans="1:11" x14ac:dyDescent="0.3">
      <c r="A18" s="1" t="s">
        <v>19</v>
      </c>
      <c r="B18" s="2">
        <v>858</v>
      </c>
      <c r="D18" s="23" t="s">
        <v>11</v>
      </c>
      <c r="E18" s="2"/>
      <c r="H18" s="2"/>
      <c r="J18" s="17"/>
      <c r="K18" s="18"/>
    </row>
    <row r="19" spans="1:11" x14ac:dyDescent="0.3">
      <c r="A19" s="1" t="s">
        <v>24</v>
      </c>
      <c r="B19" s="2">
        <v>275</v>
      </c>
      <c r="D19" s="1" t="s">
        <v>54</v>
      </c>
      <c r="E19" s="2"/>
      <c r="F19" s="1" t="s">
        <v>33</v>
      </c>
      <c r="H19" s="2"/>
      <c r="J19" s="17"/>
      <c r="K19" s="18"/>
    </row>
    <row r="20" spans="1:11" x14ac:dyDescent="0.3">
      <c r="A20" s="1" t="s">
        <v>56</v>
      </c>
      <c r="B20" s="2">
        <v>275</v>
      </c>
      <c r="D20" s="1" t="s">
        <v>21</v>
      </c>
      <c r="E20" s="2">
        <v>31022.67</v>
      </c>
      <c r="H20" s="2"/>
      <c r="I20" s="17"/>
      <c r="J20" s="17" t="s">
        <v>23</v>
      </c>
      <c r="K20" s="18"/>
    </row>
    <row r="21" spans="1:11" x14ac:dyDescent="0.3">
      <c r="A21" s="1" t="s">
        <v>25</v>
      </c>
      <c r="B21" s="2">
        <v>275</v>
      </c>
      <c r="D21" s="1" t="s">
        <v>53</v>
      </c>
      <c r="E21" s="2"/>
      <c r="H21" s="2"/>
      <c r="J21" s="27"/>
      <c r="K21" s="18"/>
    </row>
    <row r="22" spans="1:11" x14ac:dyDescent="0.3">
      <c r="A22" s="1" t="s">
        <v>32</v>
      </c>
      <c r="B22" s="2">
        <v>825</v>
      </c>
      <c r="D22" s="25" t="s">
        <v>2</v>
      </c>
      <c r="E22" s="3">
        <f>SUM(E19:E21)</f>
        <v>31022.67</v>
      </c>
      <c r="K22" s="2"/>
    </row>
    <row r="23" spans="1:11" x14ac:dyDescent="0.3">
      <c r="A23" s="1" t="s">
        <v>50</v>
      </c>
      <c r="B23" s="2">
        <v>4400</v>
      </c>
      <c r="D23" s="17" t="s">
        <v>14</v>
      </c>
      <c r="K23" s="2"/>
    </row>
    <row r="24" spans="1:11" x14ac:dyDescent="0.3">
      <c r="A24" s="1" t="s">
        <v>72</v>
      </c>
      <c r="B24" s="2">
        <v>1168</v>
      </c>
      <c r="D24" s="1" t="s">
        <v>22</v>
      </c>
      <c r="E24" s="2"/>
      <c r="K24" s="2"/>
    </row>
    <row r="25" spans="1:11" ht="16.5" customHeight="1" x14ac:dyDescent="0.3">
      <c r="A25" s="20" t="s">
        <v>31</v>
      </c>
      <c r="B25" s="2">
        <v>250</v>
      </c>
      <c r="D25" s="28" t="s">
        <v>61</v>
      </c>
      <c r="E25" s="2"/>
      <c r="K25" s="2"/>
    </row>
    <row r="26" spans="1:11" x14ac:dyDescent="0.3">
      <c r="A26" s="1" t="s">
        <v>30</v>
      </c>
      <c r="B26" s="2">
        <v>225</v>
      </c>
      <c r="D26" s="17" t="s">
        <v>46</v>
      </c>
      <c r="E26" s="18">
        <f>SUM(E24:E25)</f>
        <v>0</v>
      </c>
      <c r="G26" s="33" t="s">
        <v>45</v>
      </c>
      <c r="H26" s="18">
        <f>SUM(H6:H25)</f>
        <v>14202.28</v>
      </c>
      <c r="J26" s="17" t="s">
        <v>47</v>
      </c>
      <c r="K26" s="27">
        <f>SUM(K6:K25)</f>
        <v>6497.55</v>
      </c>
    </row>
    <row r="27" spans="1:11" x14ac:dyDescent="0.3">
      <c r="A27" s="1" t="s">
        <v>39</v>
      </c>
      <c r="B27" s="2">
        <v>225</v>
      </c>
      <c r="D27" s="17" t="s">
        <v>23</v>
      </c>
      <c r="E27" s="18"/>
    </row>
    <row r="28" spans="1:11" s="6" customFormat="1" ht="15" customHeight="1" x14ac:dyDescent="0.3">
      <c r="A28" s="5" t="s">
        <v>29</v>
      </c>
      <c r="B28" s="34">
        <v>225</v>
      </c>
      <c r="C28" s="5"/>
      <c r="D28" s="5"/>
      <c r="E28" s="5"/>
      <c r="F28" s="5"/>
      <c r="G28" s="5"/>
      <c r="H28" s="5"/>
      <c r="I28" s="5"/>
      <c r="J28" s="5"/>
      <c r="K28" s="5"/>
    </row>
    <row r="29" spans="1:11" s="7" customFormat="1" x14ac:dyDescent="0.3">
      <c r="A29" s="7" t="s">
        <v>43</v>
      </c>
      <c r="B29" s="35">
        <v>225</v>
      </c>
      <c r="G29" s="29"/>
    </row>
    <row r="30" spans="1:11" x14ac:dyDescent="0.3">
      <c r="A30" s="1" t="s">
        <v>52</v>
      </c>
    </row>
    <row r="31" spans="1:11" x14ac:dyDescent="0.3">
      <c r="A31" s="1" t="s">
        <v>64</v>
      </c>
    </row>
    <row r="32" spans="1:11" x14ac:dyDescent="0.3">
      <c r="A32" s="1" t="s">
        <v>62</v>
      </c>
    </row>
    <row r="33" spans="1:10" x14ac:dyDescent="0.3">
      <c r="A33" s="1" t="s">
        <v>51</v>
      </c>
      <c r="B33" s="2">
        <v>225</v>
      </c>
    </row>
    <row r="34" spans="1:10" x14ac:dyDescent="0.3">
      <c r="A34" s="1" t="s">
        <v>38</v>
      </c>
      <c r="B34" s="2">
        <v>450</v>
      </c>
    </row>
    <row r="35" spans="1:10" x14ac:dyDescent="0.3">
      <c r="D35" s="1" t="s">
        <v>28</v>
      </c>
    </row>
    <row r="36" spans="1:10" x14ac:dyDescent="0.3">
      <c r="A36" s="25" t="s">
        <v>2</v>
      </c>
      <c r="B36" s="18">
        <f>SUM(B6:B35)</f>
        <v>10776</v>
      </c>
    </row>
    <row r="37" spans="1:10" x14ac:dyDescent="0.3">
      <c r="B37" s="18"/>
      <c r="D37" s="17"/>
      <c r="E37" s="27"/>
    </row>
    <row r="38" spans="1:10" x14ac:dyDescent="0.3">
      <c r="A38" s="8"/>
      <c r="B38" s="10"/>
      <c r="C38" s="8"/>
      <c r="D38" s="8"/>
      <c r="E38" s="8"/>
      <c r="F38" s="8"/>
    </row>
    <row r="39" spans="1:10" x14ac:dyDescent="0.3">
      <c r="A39" s="8"/>
      <c r="B39" s="10"/>
      <c r="C39" s="8"/>
      <c r="D39" s="8"/>
      <c r="E39" s="8"/>
      <c r="F39" s="8"/>
      <c r="J39" s="1" t="s">
        <v>34</v>
      </c>
    </row>
    <row r="40" spans="1:10" x14ac:dyDescent="0.3">
      <c r="A40" s="8"/>
      <c r="B40" s="11"/>
      <c r="C40" s="8"/>
      <c r="D40" s="8"/>
      <c r="E40" s="8"/>
      <c r="F40" s="8"/>
    </row>
    <row r="41" spans="1:10" x14ac:dyDescent="0.3">
      <c r="A41" s="8"/>
      <c r="B41" s="11"/>
      <c r="C41" s="8"/>
      <c r="D41" s="8"/>
      <c r="E41" s="8"/>
      <c r="F41" s="8"/>
    </row>
    <row r="42" spans="1:10" x14ac:dyDescent="0.3">
      <c r="B42" s="4"/>
    </row>
    <row r="44" spans="1:10" x14ac:dyDescent="0.3">
      <c r="A44" s="1" t="s">
        <v>26</v>
      </c>
    </row>
    <row r="59" spans="2:2" x14ac:dyDescent="0.3">
      <c r="B59" s="9"/>
    </row>
    <row r="62" spans="2:2" x14ac:dyDescent="0.3">
      <c r="B62" s="3"/>
    </row>
    <row r="63" spans="2:2" x14ac:dyDescent="0.3">
      <c r="B63" s="7"/>
    </row>
  </sheetData>
  <mergeCells count="7">
    <mergeCell ref="A1:F1"/>
    <mergeCell ref="B3:C3"/>
    <mergeCell ref="H3:I3"/>
    <mergeCell ref="J5:K5"/>
    <mergeCell ref="G5:H5"/>
    <mergeCell ref="A5:C5"/>
    <mergeCell ref="D5:F5"/>
  </mergeCells>
  <printOptions horizontalCentered="1" gridLines="1"/>
  <pageMargins left="0.25" right="0.25" top="0.75" bottom="0.5" header="0.3" footer="0.05"/>
  <pageSetup scale="7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Hoskins</dc:creator>
  <cp:lastModifiedBy>rex eaton</cp:lastModifiedBy>
  <cp:lastPrinted>2025-10-04T18:07:55Z</cp:lastPrinted>
  <dcterms:created xsi:type="dcterms:W3CDTF">2018-11-04T21:15:53Z</dcterms:created>
  <dcterms:modified xsi:type="dcterms:W3CDTF">2025-10-06T15:32:57Z</dcterms:modified>
</cp:coreProperties>
</file>